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05" windowWidth="14805" windowHeight="7110" tabRatio="562" activeTab="1"/>
  </bookViews>
  <sheets>
    <sheet name="Приложение 2" sheetId="17" r:id="rId1"/>
    <sheet name="Приложение 1" sheetId="16" r:id="rId2"/>
    <sheet name="МП 6" sheetId="10" state="hidden" r:id="rId3"/>
  </sheets>
  <definedNames>
    <definedName name="_xlnm.Print_Titles" localSheetId="1">'Приложение 1'!$4:$6</definedName>
    <definedName name="_xlnm.Print_Titles" localSheetId="0">'Приложение 2'!$3:$4</definedName>
    <definedName name="_xlnm.Print_Area" localSheetId="1">'Приложение 1'!$A$1:$P$14</definedName>
  </definedNames>
  <calcPr calcId="162913" refMode="R1C1"/>
</workbook>
</file>

<file path=xl/calcChain.xml><?xml version="1.0" encoding="utf-8"?>
<calcChain xmlns="http://schemas.openxmlformats.org/spreadsheetml/2006/main">
  <c r="N12" i="16" l="1"/>
  <c r="N13" i="16"/>
  <c r="D19" i="17"/>
  <c r="D20" i="17"/>
  <c r="C20" i="17"/>
  <c r="D5" i="17"/>
  <c r="D6" i="17"/>
  <c r="D7" i="17"/>
  <c r="H7" i="16"/>
  <c r="D8" i="17" s="1"/>
  <c r="D9" i="17"/>
  <c r="D10" i="17"/>
  <c r="D11" i="17"/>
  <c r="D12" i="17"/>
  <c r="D13" i="17"/>
  <c r="D15" i="17"/>
  <c r="D16" i="17"/>
  <c r="D17" i="17"/>
  <c r="D18" i="17"/>
  <c r="C5" i="17"/>
  <c r="C6" i="17"/>
  <c r="C7" i="17"/>
  <c r="C8" i="17"/>
  <c r="C9" i="17"/>
  <c r="C10" i="17"/>
  <c r="C11" i="17"/>
  <c r="C12" i="17"/>
  <c r="C13" i="17"/>
  <c r="C15" i="17"/>
  <c r="C16" i="17"/>
  <c r="C17" i="17"/>
  <c r="C18" i="17"/>
  <c r="N7" i="16"/>
  <c r="N8" i="16"/>
  <c r="N9" i="16"/>
  <c r="N10" i="16"/>
  <c r="N11" i="16"/>
  <c r="E7" i="16"/>
  <c r="I11" i="16"/>
  <c r="J11" i="16" s="1"/>
  <c r="I10" i="16"/>
  <c r="C19" i="17" l="1"/>
  <c r="E19" i="17" s="1"/>
  <c r="N14" i="16"/>
  <c r="I7" i="16"/>
  <c r="J7" i="16" s="1"/>
  <c r="E18" i="17"/>
  <c r="E13" i="17"/>
  <c r="E11" i="17"/>
  <c r="E9" i="17"/>
  <c r="E7" i="17"/>
  <c r="E16" i="17"/>
  <c r="E5" i="17"/>
  <c r="D21" i="17"/>
  <c r="C21" i="17"/>
  <c r="E17" i="17"/>
  <c r="E15" i="17"/>
  <c r="E12" i="17"/>
  <c r="E10" i="17"/>
  <c r="E8" i="17"/>
  <c r="E6" i="17"/>
  <c r="E20" i="17"/>
  <c r="O7" i="16" l="1"/>
  <c r="E21" i="17"/>
</calcChain>
</file>

<file path=xl/sharedStrings.xml><?xml version="1.0" encoding="utf-8"?>
<sst xmlns="http://schemas.openxmlformats.org/spreadsheetml/2006/main" count="100" uniqueCount="96">
  <si>
    <t>Муниципальная программа "Развитие малого и среднего предпринимательства Ардатовского муниципального района Республики Мордовия на 2016-2024 годы"</t>
  </si>
  <si>
    <t>Муниципальная программа "Развитие муниципальной службы Ардатовского муниципального района РМ на 2015-2024оды"</t>
  </si>
  <si>
    <t>Муниципальная программа "Повышение эффективности управления муниципальными финансами в Ардатовском муниципальном районе на 2015-2024годы"</t>
  </si>
  <si>
    <t>Муниципальная программа "Развитие транспортной инфраструктуры и транспортного обслуживания в Ардатовском муниципальном районе на 2016-2024годы"</t>
  </si>
  <si>
    <t>Муниципальная программа "Комплексное развитие сельских территорий Ардатовского муниципального района на 2020-2025годы"</t>
  </si>
  <si>
    <t>Муниципальная программа "Культура" на 2019-2024гг</t>
  </si>
  <si>
    <t>14= общая степень  достижения цели*9столбец/100%</t>
  </si>
  <si>
    <t>Муниципальная программа "Экономическое развитие Ардатовского муниципального района до 2025 года"</t>
  </si>
  <si>
    <t>Сведения о кассовом исполнении  муниципальных программ                                                          Ардатовского муниципального района в 2021 году</t>
  </si>
  <si>
    <t>Наименование муниципальной программы Ардатовского муниципального района</t>
  </si>
  <si>
    <t>Расходы, руб.</t>
  </si>
  <si>
    <t>Утверждено</t>
  </si>
  <si>
    <t>Уровень кассового исполнения</t>
  </si>
  <si>
    <t>Итого</t>
  </si>
  <si>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</si>
  <si>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</si>
  <si>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</si>
  <si>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</si>
  <si>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</si>
  <si>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</si>
  <si>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</si>
  <si>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</si>
  <si>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</si>
  <si>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</si>
  <si>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</si>
  <si>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</si>
  <si>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</si>
  <si>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</si>
  <si>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</si>
  <si>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</si>
  <si>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</si>
  <si>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</si>
  <si>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</si>
  <si>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</si>
  <si>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</si>
  <si>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</si>
  <si>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</si>
  <si>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</si>
  <si>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</si>
  <si>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</si>
  <si>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</si>
  <si>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</si>
  <si>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</si>
  <si>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</si>
  <si>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</si>
  <si>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</si>
  <si>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</si>
  <si>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</si>
  <si>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</si>
  <si>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</si>
  <si>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</si>
  <si>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</si>
  <si>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</si>
  <si>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</si>
  <si>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</si>
  <si>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</si>
  <si>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</si>
  <si>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</si>
  <si>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</si>
  <si>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</si>
  <si>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</si>
  <si>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</si>
  <si>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</si>
  <si>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</si>
  <si>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6.Среднесписочная численность работников МСП</t>
  </si>
  <si>
    <t>7.Среднесписочная численность работников всех предприятий</t>
  </si>
  <si>
    <t>Муниципальная программа «Жилище Ардатовского муниципального района республики Мордовия  на 2016-2024гг"</t>
  </si>
  <si>
    <t>Муниципальная программа "Развитие образования на территории Ардатовского муниципального района Республики Мордовия на 2016-2025 годы"</t>
  </si>
  <si>
    <t>Муниципальная программа "Профилактика правонарушений и усиления борьбы с преступностью  Ардатовского муниципального района Республики Мордовия на 2016-2024 годы"</t>
  </si>
  <si>
    <t>Муниципальная программа "Энергосбережение и повышение энергетической эффективности Ардатовского муниципального района Республики Мордовия на 2016-2022 годы"</t>
  </si>
  <si>
    <t>Муниципальная программа "Развитие сельского хозяйства и регулирования рынков сельскохозяйственной продукции, сырья и продовольствия Ардатовского муниципального района на 2013-2025гг"</t>
  </si>
  <si>
    <t>Муниципальная программа "Развитие физической культуры и спорта Ардатовского муниципального района Республики Мордовия на 2016-2024 годы"</t>
  </si>
  <si>
    <t>Муниципальная программа "Комплексные меры противодействия злоупотреблению наркотиками и их незаконному обороту на 2015-2024годы"</t>
  </si>
  <si>
    <t>Муниципальная программа "Развитие молодёжной политики Ардатовского муниципального района на 2016-2024годы"</t>
  </si>
  <si>
    <t>Сводный годовой отчет об эффективности реализации  муниципальных программ Ардатовского муниципального района за 2021 год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</si>
  <si>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</si>
  <si>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</si>
  <si>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федеральный бюджет</t>
  </si>
  <si>
    <t xml:space="preserve">местный бюджет </t>
  </si>
  <si>
    <t>внебюджетные средства</t>
  </si>
  <si>
    <t>1.Количество субъектов малого и среднего предпринимательства, единиц</t>
  </si>
  <si>
    <t>2. Число субъектов малого и среднего предпринимательства в расчете на 10тысяч человек, единиц</t>
  </si>
  <si>
    <t>республиканский бюджет</t>
  </si>
  <si>
    <t>высокоэффективная</t>
  </si>
  <si>
    <t>3.Оборот малых, микро- и средних предприятий, млн. рублей</t>
  </si>
  <si>
    <t xml:space="preserve">4.Доля налоговых платежей в бюджет муниципального района от субъектов МСП                           в общем объеме поступлений                            в бюджет, процентов                    </t>
  </si>
  <si>
    <t>5.Доля среднесписочной численности работников МиСП                  в среднесписочной численности работников всех предприятий и организаций, процентов</t>
  </si>
  <si>
    <t>Муниципальная программа 
Ардатовского муниципального района 
Республики Мордовия «Развитие 
жилищно-коммунальной сферы и повышение 
качества предоставляемых услуг на 2021- 2025 годы»</t>
  </si>
  <si>
    <t>Муниципальная программа «Развитие малого и среднего предпринимательства в Ардатовском муниципальном районе на 2016-2025 годы»</t>
  </si>
  <si>
    <t>Информация по выполнению основных мероприятий за 2023 год</t>
  </si>
  <si>
    <t>Число основных мероприятий, запланированных к реализации в 2023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</si>
  <si>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</si>
  <si>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</si>
  <si>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</si>
  <si>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</si>
  <si>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 xml:space="preserve">Краткая характеристика выполненных мероприятий.    По итогам 2023 года отмечен вклад малого бизнеса в экономику района, который обеспечивает: 50,9 процентов районного оборота розничной торговли (0,7↓); 79,0 процента оборота общественного питания (7,1%↑); доля среднесписочной численности работников малых и средних предприятий в среднесписочной численности работников всех предприятий и организаций района составила 14,9 процентов (4,9%↑);  удельный вес налоговых поступлений в районный бюджет составил 13,1 процент (0,3%↑); произведено ТНП (товаров народного потребления) на 180 млн. рублей, рост составил 133 процента к уровню прошлого года в стоимостном выражении, в натуральном выражении рост произошел по производству  хлеба и хлебобулочных изделий +235 тонн или 122 процента к прошлому году, переработке молочной продукции +1,4 тонны (102%); доля закупок МСП для обеспечения государственных и муниципальных нужд составила 26,7 процента (на прежнем уровне).  В 2023 году субъектам МСП оказано 16 консультаций (7↑): консультации по мерам государственной поддержки – 4 получателя, по вопросам финансового планирования - 2 получателя, комплексная услуга «Продвижение продукции на ЭТП» для производителей - 3 получателя, услуга «Полиграфия» - 1 получатель, комплексная услуга «Сертификация продовольственных товаров» -  4 получателя, комплексная услуга по подключению и настройке ПО «Электронная отчетность» - 1 получатель, предприниматели района приняли участие в бизнес- форуме «Лучшие в своем деле» - 2 получателя, а также в ежегодно проводимом Форуме «День российского предпринимательства». По итогам 2023г. почетное звание «Заслуженный предприниматель Республики Мордовия» присвоено индивидуальному предпринимателю Лисину В.И. Продолжается работа на ЭТП «Wildberries» и «Ozon»: ИП Тютин С.Д. реализует многоизвестный бренд «Урусовские Валенки», ИП Жочкина Л.Н. «банные печи «Тепловоз» и отопительные котлы», ИП Мельникова С.В. «Оптика» и ИП Свойкин В.С. «Хлопок13» (оформлен на ЭТП в 2023г. при помощи центра «Мой бизнес РМ»). Через Фонд поддержки предпринимательства РМ субъектам МСП района выдано 7 микрозаймов на сумму 7,281 млн. рублей.  В сфере туризма проведена работа по коллективным средствам размещения, а именно мини-отелю «Визит» ИП Глушкова И.Ю., гостинице «Ардатов» ИП Шумилова Р.В. присвоены 4 категория безопасности. Продолжается работа по доведению информации    до бизнес-сообществ о существующих мерах государственной поддержки субъектам малого и среднего предпринимательства.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</si>
</sst>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name val="Calibri"/>
      <family val="2"/>
    </font>
    <font>
      <sz val="11"/>
      <name val="Times New Roman"/>
      <family val="1"/>
      <charset val="204"/>
    </font>
    <font>
      <sz val="14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4"/>
      <name val="Times New Roman"/>
      <family val="1"/>
      <charset val="204"/>
    </font>
    <font>
      <sz val="12"/>
      <name val="Calibri"/>
      <family val="2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4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2" fontId="2" fillId="0" borderId="7" xfId="2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wrapText="1"/>
    </xf>
    <xf numFmtId="0" fontId="14" fillId="0" borderId="2" xfId="0" applyFont="1" applyBorder="1"/>
    <xf numFmtId="0" fontId="15" fillId="0" borderId="0" xfId="0" applyFont="1"/>
    <xf numFmtId="0" fontId="16" fillId="0" borderId="0" xfId="0" applyFont="1"/>
    <xf numFmtId="168" fontId="17" fillId="0" borderId="0" xfId="0" applyNumberFormat="1" applyFont="1"/>
    <xf numFmtId="0" fontId="17" fillId="0" borderId="0" xfId="0" applyFont="1"/>
    <xf numFmtId="0" fontId="2" fillId="0" borderId="0" xfId="0" applyFont="1" applyAlignment="1">
      <alignment vertical="center"/>
    </xf>
    <xf numFmtId="0" fontId="19" fillId="0" borderId="0" xfId="0" applyFont="1"/>
    <xf numFmtId="0" fontId="19" fillId="0" borderId="0" xfId="2" applyFont="1"/>
    <xf numFmtId="0" fontId="7" fillId="0" borderId="0" xfId="2" applyFont="1"/>
    <xf numFmtId="0" fontId="2" fillId="0" borderId="5" xfId="57" applyFont="1" applyFill="1" applyBorder="1" applyAlignment="1">
      <alignment horizontal="center" vertical="center" wrapText="1"/>
    </xf>
    <xf numFmtId="0" fontId="2" fillId="0" borderId="0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2" fillId="2" borderId="5" xfId="57" applyFont="1" applyFill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6" fillId="0" borderId="8" xfId="0" applyFont="1" applyFill="1" applyBorder="1"/>
    <xf numFmtId="0" fontId="16" fillId="0" borderId="9" xfId="0" applyFont="1" applyFill="1" applyBorder="1"/>
    <xf numFmtId="0" fontId="16" fillId="0" borderId="10" xfId="0" applyFont="1" applyFill="1" applyBorder="1"/>
    <xf numFmtId="0" fontId="2" fillId="0" borderId="2" xfId="2" applyNumberFormat="1" applyFont="1" applyFill="1" applyBorder="1" applyAlignment="1">
      <alignment horizontal="center" vertical="center" wrapText="1"/>
    </xf>
    <xf numFmtId="0" fontId="15" fillId="0" borderId="14" xfId="0" applyFont="1" applyBorder="1"/>
    <xf numFmtId="0" fontId="16" fillId="0" borderId="0" xfId="0" applyFont="1" applyBorder="1"/>
    <xf numFmtId="0" fontId="16" fillId="0" borderId="15" xfId="0" applyFont="1" applyBorder="1"/>
    <xf numFmtId="0" fontId="15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2" fillId="0" borderId="2" xfId="0" applyFont="1" applyBorder="1" applyAlignment="1">
      <alignment wrapText="1"/>
    </xf>
    <xf numFmtId="0" fontId="2" fillId="0" borderId="6" xfId="106" applyNumberFormat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textRotation="90" wrapText="1"/>
    </xf>
    <xf numFmtId="166" fontId="2" fillId="0" borderId="2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/>
    </xf>
    <xf numFmtId="166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/>
    </xf>
    <xf numFmtId="168" fontId="2" fillId="0" borderId="2" xfId="2" applyNumberFormat="1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horizontal="center" vertical="center" wrapText="1"/>
    </xf>
    <xf numFmtId="166" fontId="2" fillId="0" borderId="6" xfId="106" applyNumberFormat="1" applyFont="1" applyFill="1" applyBorder="1" applyAlignment="1">
      <alignment horizontal="center" vertical="center" wrapText="1"/>
    </xf>
    <xf numFmtId="166" fontId="7" fillId="0" borderId="2" xfId="2" applyNumberFormat="1" applyFont="1" applyFill="1" applyBorder="1"/>
    <xf numFmtId="166" fontId="7" fillId="0" borderId="2" xfId="2" applyNumberFormat="1" applyFont="1" applyFill="1" applyBorder="1" applyAlignment="1">
      <alignment vertical="center"/>
    </xf>
    <xf numFmtId="0" fontId="2" fillId="0" borderId="0" xfId="2" applyNumberFormat="1" applyFont="1" applyFill="1" applyBorder="1" applyAlignment="1">
      <alignment horizontal="center" vertical="center" wrapText="1"/>
    </xf>
    <xf numFmtId="168" fontId="2" fillId="0" borderId="0" xfId="106" applyNumberFormat="1" applyFont="1" applyFill="1" applyBorder="1" applyAlignment="1">
      <alignment horizontal="center" vertical="center" wrapText="1"/>
    </xf>
    <xf numFmtId="1" fontId="2" fillId="0" borderId="2" xfId="2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vertical="top" wrapText="1"/>
    </xf>
    <xf numFmtId="166" fontId="2" fillId="0" borderId="2" xfId="2" applyNumberFormat="1" applyFont="1" applyFill="1" applyBorder="1" applyAlignment="1">
      <alignment horizontal="center" vertical="center" wrapText="1"/>
    </xf>
    <xf numFmtId="166" fontId="2" fillId="0" borderId="2" xfId="2" applyNumberFormat="1" applyFont="1" applyFill="1" applyBorder="1" applyAlignment="1">
      <alignment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NumberFormat="1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2" fillId="0" borderId="2" xfId="2" applyFont="1" applyFill="1" applyBorder="1" applyAlignment="1">
      <alignment horizontal="center" vertical="top" wrapText="1"/>
    </xf>
    <xf numFmtId="0" fontId="2" fillId="0" borderId="21" xfId="57" applyFont="1" applyFill="1" applyBorder="1" applyAlignment="1">
      <alignment horizontal="center" vertical="center" wrapText="1"/>
    </xf>
    <xf numFmtId="0" fontId="2" fillId="0" borderId="22" xfId="57" applyFont="1" applyFill="1" applyBorder="1" applyAlignment="1">
      <alignment horizontal="center" vertical="center" wrapText="1"/>
    </xf>
    <xf numFmtId="0" fontId="2" fillId="0" borderId="7" xfId="57" applyFont="1" applyFill="1" applyBorder="1" applyAlignment="1">
      <alignment horizontal="center" vertical="center" wrapText="1"/>
    </xf>
    <xf numFmtId="2" fontId="7" fillId="0" borderId="1" xfId="2" applyNumberFormat="1" applyFont="1" applyFill="1" applyBorder="1" applyAlignment="1">
      <alignment horizontal="center" vertical="top"/>
    </xf>
    <xf numFmtId="2" fontId="7" fillId="0" borderId="3" xfId="2" applyNumberFormat="1" applyFont="1" applyFill="1" applyBorder="1" applyAlignment="1">
      <alignment horizontal="center" vertical="top"/>
    </xf>
    <xf numFmtId="2" fontId="7" fillId="0" borderId="20" xfId="2" applyNumberFormat="1" applyFont="1" applyFill="1" applyBorder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57" applyFont="1" applyFill="1" applyBorder="1" applyAlignment="1">
      <alignment horizontal="center" vertical="center" wrapText="1"/>
    </xf>
    <xf numFmtId="0" fontId="2" fillId="0" borderId="19" xfId="57" applyFont="1" applyFill="1" applyBorder="1" applyAlignment="1">
      <alignment horizontal="center" vertical="center" wrapText="1"/>
    </xf>
    <xf numFmtId="0" fontId="2" fillId="0" borderId="5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3" xfId="2" applyFont="1" applyFill="1" applyBorder="1" applyAlignment="1">
      <alignment horizontal="center" vertical="top" wrapText="1"/>
    </xf>
    <xf numFmtId="0" fontId="2" fillId="0" borderId="20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/>
    </xf>
    <xf numFmtId="0" fontId="2" fillId="2" borderId="19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E21"/>
  <sheetViews>
    <sheetView view="pageBreakPreview" topLeftCell="A13" zoomScale="60" zoomScaleNormal="100" workbookViewId="0">
      <selection activeCell="B16" sqref="B16"/>
    </sheetView>
  </sheetViews>
  <sheetFormatPr defaultRowHeight="15" x14ac:dyDescent="0.25"/>
  <cols>
    <col min="1" max="1" width="9.140625" style="35"/>
    <col min="2" max="2" width="34" style="35" customWidth="1"/>
    <col min="3" max="3" width="16.85546875" style="35" customWidth="1"/>
    <col min="4" max="4" width="22.5703125" style="35" customWidth="1"/>
    <col min="5" max="5" width="18.7109375" style="35" customWidth="1"/>
    <col min="6" max="16384" width="9.140625" style="35"/>
  </cols>
  <sheetData>
    <row r="2" spans="1:5" ht="58.5" customHeight="1" x14ac:dyDescent="0.3">
      <c r="A2" s="85" t="s">
        <v>8</v>
      </c>
      <c r="B2" s="85"/>
      <c r="C2" s="85"/>
      <c r="D2" s="85"/>
      <c r="E2" s="85"/>
    </row>
    <row r="3" spans="1:5" ht="15.75" x14ac:dyDescent="0.25">
      <c r="A3" s="84"/>
      <c r="B3" s="83" t="s">
        <v>9</v>
      </c>
      <c r="C3" s="82" t="s">
        <v>10</v>
      </c>
      <c r="D3" s="82"/>
      <c r="E3" s="82"/>
    </row>
    <row r="4" spans="1:5" ht="30" x14ac:dyDescent="0.25">
      <c r="A4" s="84"/>
      <c r="B4" s="83"/>
      <c r="C4" s="33" t="s">
        <v>11</v>
      </c>
      <c r="D4" s="33" t="s">
        <v>30</v>
      </c>
      <c r="E4" s="32" t="s">
        <v>12</v>
      </c>
    </row>
    <row r="5" spans="1:5" ht="101.25" customHeight="1" x14ac:dyDescent="0.25">
      <c r="A5" s="33">
        <v>1</v>
      </c>
      <c r="B5" s="32" t="s">
        <v>7</v>
      </c>
      <c r="C5" s="63" t="e">
        <f>'Приложение 1'!#REF!</f>
        <v>#REF!</v>
      </c>
      <c r="D5" s="64" t="e">
        <f>'Приложение 1'!#REF!</f>
        <v>#REF!</v>
      </c>
      <c r="E5" s="65" t="e">
        <f>D5/C5*100</f>
        <v>#REF!</v>
      </c>
    </row>
    <row r="6" spans="1:5" ht="90" customHeight="1" x14ac:dyDescent="0.25">
      <c r="A6" s="33">
        <v>2</v>
      </c>
      <c r="B6" s="32" t="s">
        <v>66</v>
      </c>
      <c r="C6" s="64" t="e">
        <f>'Приложение 1'!#REF!</f>
        <v>#REF!</v>
      </c>
      <c r="D6" s="64" t="e">
        <f>'Приложение 1'!#REF!</f>
        <v>#REF!</v>
      </c>
      <c r="E6" s="65" t="e">
        <f t="shared" ref="E6:E21" si="0">D6/C6*100</f>
        <v>#REF!</v>
      </c>
    </row>
    <row r="7" spans="1:5" ht="90" customHeight="1" x14ac:dyDescent="0.25">
      <c r="A7" s="33">
        <v>3</v>
      </c>
      <c r="B7" s="32" t="s">
        <v>67</v>
      </c>
      <c r="C7" s="64" t="e">
        <f>'Приложение 1'!#REF!</f>
        <v>#REF!</v>
      </c>
      <c r="D7" s="63" t="e">
        <f>'Приложение 1'!#REF!</f>
        <v>#REF!</v>
      </c>
      <c r="E7" s="65" t="e">
        <f t="shared" si="0"/>
        <v>#REF!</v>
      </c>
    </row>
    <row r="8" spans="1:5" ht="94.5" customHeight="1" x14ac:dyDescent="0.25">
      <c r="A8" s="33">
        <v>4</v>
      </c>
      <c r="B8" s="32" t="s">
        <v>0</v>
      </c>
      <c r="C8" s="64">
        <f>'Приложение 1'!G7</f>
        <v>25</v>
      </c>
      <c r="D8" s="64">
        <f>'Приложение 1'!H7</f>
        <v>5</v>
      </c>
      <c r="E8" s="65">
        <f t="shared" si="0"/>
        <v>20</v>
      </c>
    </row>
    <row r="9" spans="1:5" ht="90" x14ac:dyDescent="0.25">
      <c r="A9" s="33">
        <v>5</v>
      </c>
      <c r="B9" s="32" t="s">
        <v>68</v>
      </c>
      <c r="C9" s="64" t="e">
        <f>'Приложение 1'!#REF!</f>
        <v>#REF!</v>
      </c>
      <c r="D9" s="64" t="e">
        <f>'Приложение 1'!#REF!</f>
        <v>#REF!</v>
      </c>
      <c r="E9" s="65" t="e">
        <f t="shared" si="0"/>
        <v>#REF!</v>
      </c>
    </row>
    <row r="10" spans="1:5" ht="90" x14ac:dyDescent="0.25">
      <c r="A10" s="33">
        <v>6</v>
      </c>
      <c r="B10" s="32" t="s">
        <v>69</v>
      </c>
      <c r="C10" s="64" t="e">
        <f>'Приложение 1'!#REF!</f>
        <v>#REF!</v>
      </c>
      <c r="D10" s="64" t="e">
        <f>'Приложение 1'!#REF!</f>
        <v>#REF!</v>
      </c>
      <c r="E10" s="65" t="e">
        <f t="shared" si="0"/>
        <v>#REF!</v>
      </c>
    </row>
    <row r="11" spans="1:5" ht="34.5" customHeight="1" x14ac:dyDescent="0.25">
      <c r="A11" s="33">
        <v>7</v>
      </c>
      <c r="B11" s="32" t="s">
        <v>5</v>
      </c>
      <c r="C11" s="64" t="e">
        <f>'Приложение 1'!#REF!</f>
        <v>#REF!</v>
      </c>
      <c r="D11" s="64" t="e">
        <f>'Приложение 1'!#REF!</f>
        <v>#REF!</v>
      </c>
      <c r="E11" s="65" t="e">
        <f t="shared" si="0"/>
        <v>#REF!</v>
      </c>
    </row>
    <row r="12" spans="1:5" ht="105" x14ac:dyDescent="0.25">
      <c r="A12" s="33">
        <v>8</v>
      </c>
      <c r="B12" s="32" t="s">
        <v>70</v>
      </c>
      <c r="C12" s="64" t="e">
        <f>'Приложение 1'!#REF!</f>
        <v>#REF!</v>
      </c>
      <c r="D12" s="64" t="e">
        <f>'Приложение 1'!#REF!</f>
        <v>#REF!</v>
      </c>
      <c r="E12" s="65" t="e">
        <f t="shared" si="0"/>
        <v>#REF!</v>
      </c>
    </row>
    <row r="13" spans="1:5" ht="98.25" customHeight="1" x14ac:dyDescent="0.25">
      <c r="A13" s="33">
        <v>9</v>
      </c>
      <c r="B13" s="32" t="s">
        <v>71</v>
      </c>
      <c r="C13" s="64" t="e">
        <f>'Приложение 1'!#REF!</f>
        <v>#REF!</v>
      </c>
      <c r="D13" s="64" t="e">
        <f>'Приложение 1'!#REF!</f>
        <v>#REF!</v>
      </c>
      <c r="E13" s="65" t="e">
        <f t="shared" si="0"/>
        <v>#REF!</v>
      </c>
    </row>
    <row r="14" spans="1:5" ht="96" customHeight="1" x14ac:dyDescent="0.25">
      <c r="A14" s="33">
        <v>10</v>
      </c>
      <c r="B14" s="32" t="s">
        <v>72</v>
      </c>
      <c r="C14" s="64">
        <v>0</v>
      </c>
      <c r="D14" s="64">
        <v>0</v>
      </c>
      <c r="E14" s="65"/>
    </row>
    <row r="15" spans="1:5" ht="77.25" customHeight="1" x14ac:dyDescent="0.25">
      <c r="A15" s="33">
        <v>11</v>
      </c>
      <c r="B15" s="32" t="s">
        <v>1</v>
      </c>
      <c r="C15" s="64" t="e">
        <f>'Приложение 1'!#REF!</f>
        <v>#REF!</v>
      </c>
      <c r="D15" s="64" t="e">
        <f>'Приложение 1'!#REF!</f>
        <v>#REF!</v>
      </c>
      <c r="E15" s="65" t="e">
        <f t="shared" si="0"/>
        <v>#REF!</v>
      </c>
    </row>
    <row r="16" spans="1:5" ht="94.5" customHeight="1" x14ac:dyDescent="0.25">
      <c r="A16" s="33">
        <v>12</v>
      </c>
      <c r="B16" s="75" t="s">
        <v>3</v>
      </c>
      <c r="C16" s="64" t="e">
        <f>'Приложение 1'!#REF!</f>
        <v>#REF!</v>
      </c>
      <c r="D16" s="64" t="e">
        <f>'Приложение 1'!#REF!</f>
        <v>#REF!</v>
      </c>
      <c r="E16" s="65" t="e">
        <f t="shared" si="0"/>
        <v>#REF!</v>
      </c>
    </row>
    <row r="17" spans="1:5" ht="67.5" customHeight="1" x14ac:dyDescent="0.25">
      <c r="A17" s="33">
        <v>13</v>
      </c>
      <c r="B17" s="32" t="s">
        <v>73</v>
      </c>
      <c r="C17" s="64" t="e">
        <f>'Приложение 1'!#REF!</f>
        <v>#REF!</v>
      </c>
      <c r="D17" s="64" t="e">
        <f>'Приложение 1'!#REF!</f>
        <v>#REF!</v>
      </c>
      <c r="E17" s="65" t="e">
        <f t="shared" si="0"/>
        <v>#REF!</v>
      </c>
    </row>
    <row r="18" spans="1:5" ht="98.25" customHeight="1" x14ac:dyDescent="0.25">
      <c r="A18" s="33">
        <v>14</v>
      </c>
      <c r="B18" s="32" t="s">
        <v>2</v>
      </c>
      <c r="C18" s="64" t="e">
        <f>'Приложение 1'!#REF!</f>
        <v>#REF!</v>
      </c>
      <c r="D18" s="64" t="e">
        <f>'Приложение 1'!#REF!</f>
        <v>#REF!</v>
      </c>
      <c r="E18" s="65" t="e">
        <f t="shared" si="0"/>
        <v>#REF!</v>
      </c>
    </row>
    <row r="19" spans="1:5" ht="84.75" customHeight="1" x14ac:dyDescent="0.25">
      <c r="A19" s="33">
        <v>15</v>
      </c>
      <c r="B19" s="32" t="s">
        <v>4</v>
      </c>
      <c r="C19" s="64" t="e">
        <f>'Приложение 1'!#REF!</f>
        <v>#REF!</v>
      </c>
      <c r="D19" s="64" t="e">
        <f>'Приложение 1'!#REF!</f>
        <v>#REF!</v>
      </c>
      <c r="E19" s="65" t="e">
        <f t="shared" si="0"/>
        <v>#REF!</v>
      </c>
    </row>
    <row r="20" spans="1:5" ht="122.25" customHeight="1" x14ac:dyDescent="0.25">
      <c r="A20" s="33"/>
      <c r="B20" s="32" t="s">
        <v>87</v>
      </c>
      <c r="C20" s="64" t="e">
        <f>'Приложение 1'!#REF!</f>
        <v>#REF!</v>
      </c>
      <c r="D20" s="64" t="e">
        <f>'Приложение 1'!#REF!</f>
        <v>#REF!</v>
      </c>
      <c r="E20" s="65" t="e">
        <f t="shared" si="0"/>
        <v>#REF!</v>
      </c>
    </row>
    <row r="21" spans="1:5" x14ac:dyDescent="0.25">
      <c r="A21" s="33"/>
      <c r="B21" s="33" t="s">
        <v>13</v>
      </c>
      <c r="C21" s="66" t="e">
        <f>SUM(C5:C20)</f>
        <v>#REF!</v>
      </c>
      <c r="D21" s="66" t="e">
        <f>SUM(D5:D20)</f>
        <v>#REF!</v>
      </c>
      <c r="E21" s="62" t="e">
        <f t="shared" si="0"/>
        <v>#REF!</v>
      </c>
    </row>
  </sheetData>
  <mergeCells count="4">
    <mergeCell ref="C3:E3"/>
    <mergeCell ref="B3:B4"/>
    <mergeCell ref="A3:A4"/>
    <mergeCell ref="A2:E2"/>
  </mergeCells>
  <phoneticPr fontId="13" type="noConversion"/>
  <pageMargins left="0.35433070866141736" right="0.35433070866141736" top="0.19685039370078741" bottom="0.19685039370078741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</sheetPr>
  <dimension ref="A1:DZ18"/>
  <sheetViews>
    <sheetView tabSelected="1" view="pageBreakPreview" topLeftCell="A3" zoomScale="75" zoomScaleNormal="43" zoomScaleSheetLayoutView="75" workbookViewId="0">
      <pane xSplit="1" ySplit="3" topLeftCell="B6" activePane="bottomRight" state="frozen"/>
      <selection activeCell="A3" sqref="A3"/>
      <selection pane="topRight" activeCell="B3" sqref="B3"/>
      <selection pane="bottomLeft" activeCell="A6" sqref="A6"/>
      <selection pane="bottomRight" activeCell="C8" sqref="C8:E14"/>
    </sheetView>
  </sheetViews>
  <sheetFormatPr defaultRowHeight="18.75" outlineLevelCol="1" x14ac:dyDescent="0.3"/>
  <cols>
    <col min="1" max="1" width="7.28515625" style="34" customWidth="1"/>
    <col min="2" max="2" width="37.140625" style="35" customWidth="1"/>
    <col min="3" max="3" width="18.85546875" style="35" customWidth="1"/>
    <col min="4" max="4" width="18.7109375" style="35" customWidth="1"/>
    <col min="5" max="5" width="13.85546875" style="35" customWidth="1"/>
    <col min="6" max="6" width="11.85546875" style="35" customWidth="1"/>
    <col min="7" max="7" width="18.28515625" style="35" customWidth="1"/>
    <col min="8" max="8" width="17" style="35" customWidth="1"/>
    <col min="9" max="9" width="14" style="35" customWidth="1"/>
    <col min="10" max="10" width="15.85546875" style="35" customWidth="1"/>
    <col min="11" max="11" width="31.7109375" style="35" customWidth="1"/>
    <col min="12" max="12" width="12.140625" style="35" customWidth="1"/>
    <col min="13" max="13" width="10.85546875" style="35" customWidth="1"/>
    <col min="14" max="14" width="20.140625" style="35" customWidth="1"/>
    <col min="15" max="15" width="21.28515625" style="35" customWidth="1"/>
    <col min="16" max="16" width="35.7109375" style="35" customWidth="1"/>
    <col min="17" max="17" width="16.5703125" style="35" customWidth="1"/>
    <col min="18" max="18" width="9.140625" style="35"/>
    <col min="19" max="19" width="9.5703125" style="35" customWidth="1" outlineLevel="1"/>
    <col min="20" max="16384" width="9.140625" style="35"/>
  </cols>
  <sheetData>
    <row r="1" spans="1:130" ht="23.45" customHeight="1" x14ac:dyDescent="0.35">
      <c r="C1" s="36"/>
      <c r="D1" s="36"/>
      <c r="F1" s="37"/>
      <c r="M1" s="38"/>
    </row>
    <row r="2" spans="1:130" s="39" customFormat="1" ht="40.5" customHeight="1" x14ac:dyDescent="0.25">
      <c r="A2" s="93" t="s">
        <v>74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30" s="39" customFormat="1" ht="23.45" customHeight="1" x14ac:dyDescent="0.25"/>
    <row r="4" spans="1:130" s="41" customFormat="1" ht="57" customHeight="1" x14ac:dyDescent="0.25">
      <c r="A4" s="94" t="s">
        <v>14</v>
      </c>
      <c r="B4" s="94" t="s">
        <v>50</v>
      </c>
      <c r="C4" s="95" t="s">
        <v>89</v>
      </c>
      <c r="D4" s="96"/>
      <c r="E4" s="97"/>
      <c r="F4" s="99" t="s">
        <v>54</v>
      </c>
      <c r="G4" s="100"/>
      <c r="H4" s="100"/>
      <c r="I4" s="100"/>
      <c r="J4" s="101"/>
      <c r="K4" s="98" t="s">
        <v>59</v>
      </c>
      <c r="L4" s="98"/>
      <c r="M4" s="98"/>
      <c r="N4" s="98"/>
      <c r="O4" s="94" t="s">
        <v>62</v>
      </c>
      <c r="P4" s="94" t="s">
        <v>76</v>
      </c>
      <c r="Q4" s="40"/>
      <c r="R4" s="40"/>
    </row>
    <row r="5" spans="1:130" s="41" customFormat="1" ht="168" customHeight="1" x14ac:dyDescent="0.25">
      <c r="A5" s="94"/>
      <c r="B5" s="94"/>
      <c r="C5" s="26" t="s">
        <v>90</v>
      </c>
      <c r="D5" s="26" t="s">
        <v>51</v>
      </c>
      <c r="E5" s="26" t="s">
        <v>52</v>
      </c>
      <c r="F5" s="26" t="s">
        <v>17</v>
      </c>
      <c r="G5" s="26" t="s">
        <v>91</v>
      </c>
      <c r="H5" s="26" t="s">
        <v>92</v>
      </c>
      <c r="I5" s="26" t="s">
        <v>56</v>
      </c>
      <c r="J5" s="26" t="s">
        <v>57</v>
      </c>
      <c r="K5" s="26" t="s">
        <v>63</v>
      </c>
      <c r="L5" s="27" t="s">
        <v>93</v>
      </c>
      <c r="M5" s="27" t="s">
        <v>94</v>
      </c>
      <c r="N5" s="27" t="s">
        <v>60</v>
      </c>
      <c r="O5" s="94"/>
      <c r="P5" s="94"/>
      <c r="Q5" s="40"/>
      <c r="R5" s="40"/>
    </row>
    <row r="6" spans="1:130" s="46" customFormat="1" ht="65.25" customHeight="1" x14ac:dyDescent="0.25">
      <c r="A6" s="26"/>
      <c r="B6" s="26">
        <v>1</v>
      </c>
      <c r="C6" s="26">
        <v>2</v>
      </c>
      <c r="D6" s="26">
        <v>3</v>
      </c>
      <c r="E6" s="26" t="s">
        <v>53</v>
      </c>
      <c r="F6" s="26">
        <v>5</v>
      </c>
      <c r="G6" s="26">
        <v>6</v>
      </c>
      <c r="H6" s="26">
        <v>7</v>
      </c>
      <c r="I6" s="26" t="s">
        <v>55</v>
      </c>
      <c r="J6" s="26" t="s">
        <v>58</v>
      </c>
      <c r="K6" s="26">
        <v>10</v>
      </c>
      <c r="L6" s="26">
        <v>11</v>
      </c>
      <c r="M6" s="26">
        <v>12</v>
      </c>
      <c r="N6" s="26" t="s">
        <v>61</v>
      </c>
      <c r="O6" s="42" t="s">
        <v>6</v>
      </c>
      <c r="P6" s="26">
        <v>15</v>
      </c>
      <c r="Q6" s="43"/>
      <c r="R6" s="43"/>
      <c r="S6" s="43"/>
      <c r="T6" s="43"/>
      <c r="U6" s="43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5"/>
    </row>
    <row r="7" spans="1:130" ht="73.5" customHeight="1" x14ac:dyDescent="0.25">
      <c r="A7" s="114">
        <v>5</v>
      </c>
      <c r="B7" s="102" t="s">
        <v>88</v>
      </c>
      <c r="C7" s="77">
        <v>14</v>
      </c>
      <c r="D7" s="77">
        <v>14</v>
      </c>
      <c r="E7" s="60">
        <f>D7/C7*100</f>
        <v>100</v>
      </c>
      <c r="F7" s="29" t="s">
        <v>20</v>
      </c>
      <c r="G7" s="67">
        <v>25</v>
      </c>
      <c r="H7" s="67">
        <f>H8+H9+H10+H11</f>
        <v>5</v>
      </c>
      <c r="I7" s="68">
        <f>H7/G7*100</f>
        <v>20</v>
      </c>
      <c r="J7" s="69">
        <f>E7/I7*100</f>
        <v>500</v>
      </c>
      <c r="K7" s="80" t="s">
        <v>80</v>
      </c>
      <c r="L7" s="76">
        <v>401</v>
      </c>
      <c r="M7" s="28">
        <v>646</v>
      </c>
      <c r="N7" s="70">
        <f t="shared" ref="N7:N13" si="0">M7/L7*100</f>
        <v>161.09725685785537</v>
      </c>
      <c r="O7" s="90">
        <f>N14*J7/100</f>
        <v>643.38484477354245</v>
      </c>
      <c r="P7" s="86" t="s">
        <v>83</v>
      </c>
    </row>
    <row r="8" spans="1:130" ht="97.5" customHeight="1" x14ac:dyDescent="0.25">
      <c r="A8" s="114"/>
      <c r="B8" s="103"/>
      <c r="C8" s="105" t="s">
        <v>95</v>
      </c>
      <c r="D8" s="106"/>
      <c r="E8" s="107"/>
      <c r="F8" s="29" t="s">
        <v>77</v>
      </c>
      <c r="G8" s="50">
        <v>0</v>
      </c>
      <c r="H8" s="50">
        <v>0</v>
      </c>
      <c r="I8" s="68"/>
      <c r="J8" s="58"/>
      <c r="K8" s="81" t="s">
        <v>81</v>
      </c>
      <c r="L8" s="76">
        <v>169</v>
      </c>
      <c r="M8" s="28">
        <v>271</v>
      </c>
      <c r="N8" s="71">
        <f t="shared" si="0"/>
        <v>160.3550295857988</v>
      </c>
      <c r="O8" s="91"/>
      <c r="P8" s="86"/>
    </row>
    <row r="9" spans="1:130" ht="97.5" customHeight="1" x14ac:dyDescent="0.25">
      <c r="A9" s="114"/>
      <c r="B9" s="103"/>
      <c r="C9" s="108"/>
      <c r="D9" s="109"/>
      <c r="E9" s="110"/>
      <c r="F9" s="29" t="s">
        <v>82</v>
      </c>
      <c r="G9" s="50">
        <v>0</v>
      </c>
      <c r="H9" s="50">
        <v>0</v>
      </c>
      <c r="I9" s="68"/>
      <c r="J9" s="58"/>
      <c r="K9" s="81" t="s">
        <v>84</v>
      </c>
      <c r="L9" s="76">
        <v>1383.1</v>
      </c>
      <c r="M9" s="28">
        <v>1348.3</v>
      </c>
      <c r="N9" s="71">
        <f t="shared" si="0"/>
        <v>97.483912949172151</v>
      </c>
      <c r="O9" s="91"/>
      <c r="P9" s="86"/>
    </row>
    <row r="10" spans="1:130" ht="78.75" x14ac:dyDescent="0.25">
      <c r="A10" s="114"/>
      <c r="B10" s="103"/>
      <c r="C10" s="108"/>
      <c r="D10" s="109"/>
      <c r="E10" s="110"/>
      <c r="F10" s="29" t="s">
        <v>78</v>
      </c>
      <c r="G10" s="50">
        <v>15</v>
      </c>
      <c r="H10" s="50">
        <v>0</v>
      </c>
      <c r="I10" s="68">
        <f>H10/G10*100</f>
        <v>0</v>
      </c>
      <c r="J10" s="58"/>
      <c r="K10" s="81" t="s">
        <v>85</v>
      </c>
      <c r="L10" s="78">
        <v>13.3</v>
      </c>
      <c r="M10" s="28">
        <v>13.1</v>
      </c>
      <c r="N10" s="71">
        <f t="shared" si="0"/>
        <v>98.496240601503743</v>
      </c>
      <c r="O10" s="91"/>
      <c r="P10" s="86"/>
    </row>
    <row r="11" spans="1:130" ht="110.25" x14ac:dyDescent="0.25">
      <c r="A11" s="114"/>
      <c r="B11" s="103"/>
      <c r="C11" s="108"/>
      <c r="D11" s="109"/>
      <c r="E11" s="110"/>
      <c r="F11" s="30" t="s">
        <v>79</v>
      </c>
      <c r="G11" s="50">
        <v>10</v>
      </c>
      <c r="H11" s="50">
        <v>5</v>
      </c>
      <c r="I11" s="68">
        <f>H11/G11*100</f>
        <v>50</v>
      </c>
      <c r="J11" s="58">
        <f>E11/I11*100</f>
        <v>0</v>
      </c>
      <c r="K11" s="57" t="s">
        <v>86</v>
      </c>
      <c r="L11" s="78">
        <v>10.3</v>
      </c>
      <c r="M11" s="79">
        <v>14.9</v>
      </c>
      <c r="N11" s="71">
        <f t="shared" si="0"/>
        <v>144.66019417475729</v>
      </c>
      <c r="O11" s="91"/>
      <c r="P11" s="86"/>
    </row>
    <row r="12" spans="1:130" ht="31.5" x14ac:dyDescent="0.25">
      <c r="A12" s="114"/>
      <c r="B12" s="103"/>
      <c r="C12" s="108"/>
      <c r="D12" s="109"/>
      <c r="E12" s="110"/>
      <c r="F12" s="59"/>
      <c r="G12" s="72"/>
      <c r="H12" s="72"/>
      <c r="I12" s="73"/>
      <c r="J12" s="61"/>
      <c r="K12" s="57" t="s">
        <v>64</v>
      </c>
      <c r="L12" s="74">
        <v>343</v>
      </c>
      <c r="M12" s="28">
        <v>484</v>
      </c>
      <c r="N12" s="71">
        <f t="shared" si="0"/>
        <v>141.10787172011663</v>
      </c>
      <c r="O12" s="91"/>
      <c r="P12" s="86"/>
    </row>
    <row r="13" spans="1:130" ht="47.25" x14ac:dyDescent="0.25">
      <c r="A13" s="114"/>
      <c r="B13" s="103"/>
      <c r="C13" s="108"/>
      <c r="D13" s="109"/>
      <c r="E13" s="110"/>
      <c r="F13" s="59"/>
      <c r="G13" s="72"/>
      <c r="H13" s="72"/>
      <c r="I13" s="73"/>
      <c r="J13" s="61"/>
      <c r="K13" s="57" t="s">
        <v>65</v>
      </c>
      <c r="L13" s="74">
        <v>3331</v>
      </c>
      <c r="M13" s="28">
        <v>3249</v>
      </c>
      <c r="N13" s="71">
        <f t="shared" si="0"/>
        <v>97.538276793755628</v>
      </c>
      <c r="O13" s="91"/>
      <c r="P13" s="86"/>
    </row>
    <row r="14" spans="1:130" ht="409.6" customHeight="1" thickBot="1" x14ac:dyDescent="0.3">
      <c r="A14" s="115"/>
      <c r="B14" s="104"/>
      <c r="C14" s="111"/>
      <c r="D14" s="112"/>
      <c r="E14" s="113"/>
      <c r="F14" s="47"/>
      <c r="G14" s="48"/>
      <c r="H14" s="48"/>
      <c r="I14" s="48"/>
      <c r="J14" s="49"/>
      <c r="K14" s="87" t="s">
        <v>75</v>
      </c>
      <c r="L14" s="88"/>
      <c r="M14" s="89"/>
      <c r="N14" s="31">
        <f>SUM(N7:N13)/7</f>
        <v>128.67696895470849</v>
      </c>
      <c r="O14" s="92"/>
      <c r="P14" s="86"/>
    </row>
    <row r="15" spans="1:130" x14ac:dyDescent="0.3">
      <c r="A15" s="51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3"/>
    </row>
    <row r="16" spans="1:130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3"/>
    </row>
    <row r="17" spans="1:16" x14ac:dyDescent="0.3">
      <c r="A17" s="51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3"/>
    </row>
    <row r="18" spans="1:16" x14ac:dyDescent="0.3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</row>
  </sheetData>
  <mergeCells count="14">
    <mergeCell ref="P7:P14"/>
    <mergeCell ref="K14:M14"/>
    <mergeCell ref="O7:O14"/>
    <mergeCell ref="A2:P2"/>
    <mergeCell ref="O4:O5"/>
    <mergeCell ref="P4:P5"/>
    <mergeCell ref="C4:E4"/>
    <mergeCell ref="B4:B5"/>
    <mergeCell ref="K4:N4"/>
    <mergeCell ref="F4:J4"/>
    <mergeCell ref="B7:B14"/>
    <mergeCell ref="C8:E14"/>
    <mergeCell ref="A4:A5"/>
    <mergeCell ref="A7:A14"/>
  </mergeCells>
  <phoneticPr fontId="0" type="noConversion"/>
  <pageMargins left="0" right="0" top="0" bottom="0" header="0" footer="0"/>
  <pageSetup paperSize="9" scale="41" orientation="landscape" r:id="rId1"/>
  <rowBreaks count="1" manualBreakCount="1">
    <brk id="14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38</v>
      </c>
      <c r="P1" s="19"/>
    </row>
    <row r="2" spans="1:16" ht="21" customHeight="1" x14ac:dyDescent="0.25">
      <c r="M2" s="20"/>
      <c r="N2" s="20"/>
      <c r="O2" s="20" t="s">
        <v>49</v>
      </c>
      <c r="P2" s="20"/>
    </row>
    <row r="3" spans="1:16" ht="19.899999999999999" customHeight="1" x14ac:dyDescent="0.25">
      <c r="M3" s="20"/>
      <c r="N3" s="20"/>
      <c r="O3" s="20" t="s">
        <v>39</v>
      </c>
      <c r="P3" s="20"/>
    </row>
    <row r="4" spans="1:16" ht="23.45" customHeight="1" x14ac:dyDescent="0.25">
      <c r="M4" s="20"/>
      <c r="N4" s="20"/>
      <c r="O4" s="20" t="s">
        <v>40</v>
      </c>
      <c r="P4" s="20"/>
    </row>
    <row r="5" spans="1:16" ht="26.45" customHeight="1" x14ac:dyDescent="0.3">
      <c r="A5" s="135" t="s">
        <v>46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</row>
    <row r="6" spans="1:16" ht="23.45" customHeight="1" x14ac:dyDescent="0.25"/>
    <row r="7" spans="1:16" s="1" customFormat="1" ht="45.6" customHeight="1" x14ac:dyDescent="0.25">
      <c r="A7" s="136" t="s">
        <v>14</v>
      </c>
      <c r="B7" s="136" t="s">
        <v>26</v>
      </c>
      <c r="C7" s="116" t="s">
        <v>27</v>
      </c>
      <c r="D7" s="116" t="s">
        <v>17</v>
      </c>
      <c r="E7" s="116" t="s">
        <v>32</v>
      </c>
      <c r="F7" s="137" t="s">
        <v>29</v>
      </c>
      <c r="G7" s="138"/>
      <c r="H7" s="138"/>
      <c r="I7" s="138"/>
      <c r="J7" s="138"/>
      <c r="K7" s="139"/>
      <c r="L7" s="140" t="s">
        <v>31</v>
      </c>
      <c r="M7" s="142" t="s">
        <v>15</v>
      </c>
      <c r="N7" s="143"/>
      <c r="O7" s="116" t="s">
        <v>47</v>
      </c>
      <c r="P7" s="116" t="s">
        <v>16</v>
      </c>
    </row>
    <row r="8" spans="1:16" s="1" customFormat="1" ht="77.45" customHeight="1" x14ac:dyDescent="0.25">
      <c r="A8" s="116"/>
      <c r="B8" s="116"/>
      <c r="C8" s="117"/>
      <c r="D8" s="117"/>
      <c r="E8" s="117"/>
      <c r="F8" s="2" t="s">
        <v>28</v>
      </c>
      <c r="G8" s="2" t="s">
        <v>48</v>
      </c>
      <c r="H8" s="2" t="s">
        <v>34</v>
      </c>
      <c r="I8" s="2" t="s">
        <v>30</v>
      </c>
      <c r="J8" s="2" t="s">
        <v>45</v>
      </c>
      <c r="K8" s="2" t="s">
        <v>18</v>
      </c>
      <c r="L8" s="141"/>
      <c r="M8" s="24" t="s">
        <v>19</v>
      </c>
      <c r="N8" s="24" t="s">
        <v>37</v>
      </c>
      <c r="O8" s="117"/>
      <c r="P8" s="11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33</v>
      </c>
      <c r="I9" s="2">
        <v>8</v>
      </c>
      <c r="J9" s="18" t="s">
        <v>35</v>
      </c>
      <c r="K9" s="18" t="s">
        <v>36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8">
        <v>1</v>
      </c>
      <c r="B10" s="121"/>
      <c r="C10" s="121"/>
      <c r="D10" s="3" t="s">
        <v>20</v>
      </c>
      <c r="E10" s="3"/>
      <c r="F10" s="4"/>
      <c r="G10" s="4"/>
      <c r="H10" s="5"/>
      <c r="I10" s="4"/>
      <c r="J10" s="4"/>
      <c r="K10" s="6"/>
      <c r="L10" s="21"/>
      <c r="M10" s="124"/>
      <c r="N10" s="124"/>
      <c r="O10" s="129"/>
      <c r="P10" s="132"/>
    </row>
    <row r="11" spans="1:16" ht="87" customHeight="1" x14ac:dyDescent="0.25">
      <c r="A11" s="119"/>
      <c r="B11" s="122"/>
      <c r="C11" s="122"/>
      <c r="D11" s="7" t="s">
        <v>21</v>
      </c>
      <c r="E11" s="7"/>
      <c r="F11" s="8"/>
      <c r="G11" s="9"/>
      <c r="H11" s="10"/>
      <c r="I11" s="8"/>
      <c r="J11" s="10"/>
      <c r="K11" s="11"/>
      <c r="L11" s="16"/>
      <c r="M11" s="125"/>
      <c r="N11" s="127"/>
      <c r="O11" s="130"/>
      <c r="P11" s="133"/>
    </row>
    <row r="12" spans="1:16" ht="64.900000000000006" customHeight="1" x14ac:dyDescent="0.25">
      <c r="A12" s="119"/>
      <c r="B12" s="122"/>
      <c r="C12" s="122"/>
      <c r="D12" s="7" t="s">
        <v>22</v>
      </c>
      <c r="E12" s="7"/>
      <c r="F12" s="12"/>
      <c r="G12" s="12"/>
      <c r="H12" s="10"/>
      <c r="I12" s="13"/>
      <c r="J12" s="10"/>
      <c r="K12" s="11"/>
      <c r="L12" s="16"/>
      <c r="M12" s="125"/>
      <c r="N12" s="127"/>
      <c r="O12" s="130"/>
      <c r="P12" s="133"/>
    </row>
    <row r="13" spans="1:16" ht="93.6" customHeight="1" x14ac:dyDescent="0.25">
      <c r="A13" s="119"/>
      <c r="B13" s="122"/>
      <c r="C13" s="122"/>
      <c r="D13" s="7" t="s">
        <v>23</v>
      </c>
      <c r="E13" s="7"/>
      <c r="F13" s="12"/>
      <c r="G13" s="12"/>
      <c r="H13" s="10"/>
      <c r="I13" s="13"/>
      <c r="J13" s="10"/>
      <c r="K13" s="11"/>
      <c r="L13" s="16"/>
      <c r="M13" s="125"/>
      <c r="N13" s="127"/>
      <c r="O13" s="130"/>
      <c r="P13" s="133"/>
    </row>
    <row r="14" spans="1:16" ht="73.150000000000006" customHeight="1" x14ac:dyDescent="0.25">
      <c r="A14" s="119"/>
      <c r="B14" s="122"/>
      <c r="C14" s="122"/>
      <c r="D14" s="14" t="s">
        <v>24</v>
      </c>
      <c r="E14" s="14"/>
      <c r="F14" s="9"/>
      <c r="G14" s="9"/>
      <c r="H14" s="10"/>
      <c r="I14" s="8"/>
      <c r="J14" s="10"/>
      <c r="K14" s="11"/>
      <c r="L14" s="16"/>
      <c r="M14" s="125"/>
      <c r="N14" s="127"/>
      <c r="O14" s="130"/>
      <c r="P14" s="133"/>
    </row>
    <row r="15" spans="1:16" ht="51" customHeight="1" x14ac:dyDescent="0.25">
      <c r="A15" s="120"/>
      <c r="B15" s="123"/>
      <c r="C15" s="123"/>
      <c r="D15" s="14" t="s">
        <v>25</v>
      </c>
      <c r="E15" s="14"/>
      <c r="F15" s="9"/>
      <c r="G15" s="9"/>
      <c r="H15" s="10"/>
      <c r="I15" s="8"/>
      <c r="J15" s="10"/>
      <c r="K15" s="11"/>
      <c r="L15" s="17"/>
      <c r="M15" s="126"/>
      <c r="N15" s="128"/>
      <c r="O15" s="131"/>
      <c r="P15" s="134"/>
    </row>
    <row r="18" spans="2:2" ht="18.75" x14ac:dyDescent="0.3">
      <c r="B18" s="23" t="s">
        <v>42</v>
      </c>
    </row>
    <row r="19" spans="2:2" ht="18.75" x14ac:dyDescent="0.3">
      <c r="B19" s="23"/>
    </row>
    <row r="20" spans="2:2" ht="18.75" x14ac:dyDescent="0.3">
      <c r="B20" s="23" t="s">
        <v>41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43</v>
      </c>
    </row>
    <row r="42" spans="2:2" ht="18.75" x14ac:dyDescent="0.3">
      <c r="B42" s="23" t="s">
        <v>44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Приложение 2</vt:lpstr>
      <vt:lpstr>Приложение 1</vt:lpstr>
      <vt:lpstr>МП 6</vt:lpstr>
      <vt:lpstr>'Приложение 1'!Заголовки_для_печати</vt:lpstr>
      <vt:lpstr>'Приложение 2'!Заголовки_для_печати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2022-05-13T12:43:33Z</cp:lastPrinted>
  <dcterms:created xsi:type="dcterms:W3CDTF">2006-09-16T00:00:00Z</dcterms:created>
  <dcterms:modified xsi:type="dcterms:W3CDTF">2024-04-26T15:05:53Z</dcterms:modified>
</cp:coreProperties>
</file>